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7" i="2" l="1"/>
  <c r="O26" i="2"/>
  <c r="AS21" i="2" l="1"/>
  <c r="AQ21" i="2"/>
  <c r="AP21" i="2"/>
  <c r="AO21" i="2"/>
  <c r="AN21" i="2"/>
  <c r="AM21" i="2"/>
  <c r="AG21" i="2"/>
  <c r="AE21" i="2"/>
  <c r="AD21" i="2"/>
  <c r="AC21" i="2"/>
  <c r="AB21" i="2"/>
  <c r="AA21" i="2"/>
  <c r="W21" i="2"/>
  <c r="U21" i="2"/>
  <c r="T21" i="2"/>
  <c r="S21" i="2"/>
  <c r="R21" i="2"/>
  <c r="Q21" i="2"/>
  <c r="K21" i="2"/>
  <c r="K25" i="2" s="1"/>
  <c r="I21" i="2"/>
  <c r="I25" i="2" s="1"/>
  <c r="H21" i="2"/>
  <c r="H25" i="2" s="1"/>
  <c r="G21" i="2"/>
  <c r="G25" i="2" s="1"/>
  <c r="F21" i="2"/>
  <c r="F25" i="2" s="1"/>
  <c r="E21" i="2"/>
  <c r="E25" i="2" s="1"/>
  <c r="M25" i="2" s="1"/>
  <c r="O25" i="2" l="1"/>
  <c r="N25" i="2"/>
  <c r="L25" i="2"/>
  <c r="AF21" i="2"/>
  <c r="K26" i="2"/>
  <c r="K27" i="2" s="1"/>
  <c r="F26" i="2"/>
  <c r="H26" i="2"/>
  <c r="E26" i="2"/>
  <c r="E27" i="2" s="1"/>
  <c r="G26" i="2"/>
  <c r="G27" i="2" s="1"/>
  <c r="AR21" i="2"/>
  <c r="I26" i="2"/>
  <c r="I27" i="2" s="1"/>
  <c r="L26" i="2" l="1"/>
  <c r="N26" i="2"/>
  <c r="F27" i="2"/>
  <c r="L27" i="2" s="1"/>
  <c r="M26" i="2"/>
  <c r="H27" i="2"/>
  <c r="M27" i="2" s="1"/>
  <c r="J27" i="2"/>
  <c r="J26" i="2"/>
  <c r="N27" i="2" l="1"/>
</calcChain>
</file>

<file path=xl/sharedStrings.xml><?xml version="1.0" encoding="utf-8"?>
<sst xmlns="http://schemas.openxmlformats.org/spreadsheetml/2006/main" count="100" uniqueCount="42">
  <si>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</si>
  <si>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</si>
  <si>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</si>
  <si>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</si>
  <si>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</si>
  <si>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</si>
  <si>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</si>
  <si>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</si>
  <si>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</si>
  <si>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</si>
  <si>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</si>
  <si>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</si>
  <si>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</si>
  <si>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</si>
  <si>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13.</t>
  </si>
  <si>
    <t>PKP</t>
  </si>
  <si>
    <t>11.</t>
  </si>
  <si>
    <t>15.</t>
  </si>
  <si>
    <t>Janne Kuronen</t>
  </si>
  <si>
    <t>28.4.1971</t>
  </si>
  <si>
    <t>3.</t>
  </si>
  <si>
    <t>5.</t>
  </si>
  <si>
    <t>7.</t>
  </si>
  <si>
    <t>10.</t>
  </si>
  <si>
    <t>PKP = Puurtilan Kisa-Pojat  (1948)</t>
  </si>
  <si>
    <t>4.</t>
  </si>
  <si>
    <t>6.</t>
  </si>
  <si>
    <t>2.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</si>
  <si>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</si>
  <si>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</si>
  <si>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</si>
  <si>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</si>
  <si>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</si>
  <si>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</si>
  <si>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</si>
  <si>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</si>
  <si>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</si>
  <si>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</si>
  <si>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</si>
  <si>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Viri = Leppävirran Viri  (1937)</t>
  </si>
  <si>
    <t>Viri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</si>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</sst>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39" t="s">
        <v>31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1991</v>
      </c>
      <c r="Y4" s="22" t="s">
        <v>41</v>
      </c>
      <c r="Z4" s="70" t="s">
        <v>15</v>
      </c>
      <c r="AA4" s="22">
        <v>22</v>
      </c>
      <c r="AB4" s="22">
        <v>1</v>
      </c>
      <c r="AC4" s="22">
        <v>17</v>
      </c>
      <c r="AD4" s="22">
        <v>13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1992</v>
      </c>
      <c r="C5" s="35" t="s">
        <v>14</v>
      </c>
      <c r="D5" s="43" t="s">
        <v>15</v>
      </c>
      <c r="E5" s="22">
        <v>26</v>
      </c>
      <c r="F5" s="22">
        <v>1</v>
      </c>
      <c r="G5" s="22">
        <v>6</v>
      </c>
      <c r="H5" s="34">
        <v>16</v>
      </c>
      <c r="I5" s="22">
        <v>74</v>
      </c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1993</v>
      </c>
      <c r="Y6" s="35" t="s">
        <v>25</v>
      </c>
      <c r="Z6" s="43" t="s">
        <v>15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1994</v>
      </c>
      <c r="Y7" s="35" t="s">
        <v>26</v>
      </c>
      <c r="Z7" s="43" t="s">
        <v>15</v>
      </c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1995</v>
      </c>
      <c r="Y8" s="35" t="s">
        <v>20</v>
      </c>
      <c r="Z8" s="43" t="s">
        <v>15</v>
      </c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1996</v>
      </c>
      <c r="Y9" s="35" t="s">
        <v>27</v>
      </c>
      <c r="Z9" s="43" t="s">
        <v>15</v>
      </c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1997</v>
      </c>
      <c r="C10" s="35" t="s">
        <v>16</v>
      </c>
      <c r="D10" s="43" t="s">
        <v>15</v>
      </c>
      <c r="E10" s="22">
        <v>25</v>
      </c>
      <c r="F10" s="22">
        <v>1</v>
      </c>
      <c r="G10" s="22">
        <v>5</v>
      </c>
      <c r="H10" s="34">
        <v>17</v>
      </c>
      <c r="I10" s="22">
        <v>66</v>
      </c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1998</v>
      </c>
      <c r="C11" s="35" t="s">
        <v>28</v>
      </c>
      <c r="D11" s="43" t="s">
        <v>15</v>
      </c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1999</v>
      </c>
      <c r="C12" s="35" t="s">
        <v>17</v>
      </c>
      <c r="D12" s="43" t="s">
        <v>15</v>
      </c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2000</v>
      </c>
      <c r="Y13" s="35" t="s">
        <v>25</v>
      </c>
      <c r="Z13" s="43" t="s">
        <v>15</v>
      </c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2001</v>
      </c>
      <c r="Y14" s="22" t="s">
        <v>20</v>
      </c>
      <c r="Z14" s="43" t="s">
        <v>15</v>
      </c>
      <c r="AA14" s="22">
        <v>14</v>
      </c>
      <c r="AB14" s="22">
        <v>0</v>
      </c>
      <c r="AC14" s="22">
        <v>13</v>
      </c>
      <c r="AD14" s="22">
        <v>13</v>
      </c>
      <c r="AE14" s="22">
        <v>59</v>
      </c>
      <c r="AF14" s="28">
        <v>0.62760000000000005</v>
      </c>
      <c r="AG14" s="69">
        <v>94</v>
      </c>
      <c r="AH14" s="13"/>
      <c r="AI14" s="13"/>
      <c r="AJ14" s="13"/>
      <c r="AK14" s="13"/>
      <c r="AL14" s="18"/>
      <c r="AM14" s="22">
        <v>1</v>
      </c>
      <c r="AN14" s="22">
        <v>0</v>
      </c>
      <c r="AO14" s="22">
        <v>1</v>
      </c>
      <c r="AP14" s="22">
        <v>0</v>
      </c>
      <c r="AQ14" s="22">
        <v>4</v>
      </c>
      <c r="AR14" s="47">
        <v>0.8</v>
      </c>
      <c r="AS14" s="1">
        <v>5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2003</v>
      </c>
      <c r="Y15" s="22" t="s">
        <v>21</v>
      </c>
      <c r="Z15" s="43" t="s">
        <v>15</v>
      </c>
      <c r="AA15" s="22">
        <v>16</v>
      </c>
      <c r="AB15" s="22">
        <v>0</v>
      </c>
      <c r="AC15" s="22">
        <v>13</v>
      </c>
      <c r="AD15" s="22">
        <v>16</v>
      </c>
      <c r="AE15" s="22">
        <v>67</v>
      </c>
      <c r="AF15" s="28">
        <v>0.56769999999999998</v>
      </c>
      <c r="AG15" s="69">
        <v>118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2004</v>
      </c>
      <c r="Y16" s="22" t="s">
        <v>22</v>
      </c>
      <c r="Z16" s="43" t="s">
        <v>40</v>
      </c>
      <c r="AA16" s="22">
        <v>3</v>
      </c>
      <c r="AB16" s="22">
        <v>0</v>
      </c>
      <c r="AC16" s="22">
        <v>0</v>
      </c>
      <c r="AD16" s="22">
        <v>1</v>
      </c>
      <c r="AE16" s="22">
        <v>9</v>
      </c>
      <c r="AF16" s="28">
        <v>0.5</v>
      </c>
      <c r="AG16" s="69">
        <v>18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2005</v>
      </c>
      <c r="Y17" s="22" t="s">
        <v>23</v>
      </c>
      <c r="Z17" s="43" t="s">
        <v>40</v>
      </c>
      <c r="AA17" s="22">
        <v>3</v>
      </c>
      <c r="AB17" s="22">
        <v>0</v>
      </c>
      <c r="AC17" s="22">
        <v>3</v>
      </c>
      <c r="AD17" s="22">
        <v>0</v>
      </c>
      <c r="AE17" s="22">
        <v>7</v>
      </c>
      <c r="AF17" s="28">
        <v>0.4375</v>
      </c>
      <c r="AG17" s="69">
        <v>16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2006</v>
      </c>
      <c r="Y18" s="22" t="s">
        <v>21</v>
      </c>
      <c r="Z18" s="43" t="s">
        <v>15</v>
      </c>
      <c r="AA18" s="22">
        <v>11</v>
      </c>
      <c r="AB18" s="22">
        <v>0</v>
      </c>
      <c r="AC18" s="22">
        <v>3</v>
      </c>
      <c r="AD18" s="22">
        <v>5</v>
      </c>
      <c r="AE18" s="22">
        <v>34</v>
      </c>
      <c r="AF18" s="28">
        <v>0.47220000000000001</v>
      </c>
      <c r="AG18" s="69">
        <v>72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/>
      <c r="Y19" s="22"/>
      <c r="Z19" s="43"/>
      <c r="AA19" s="22"/>
      <c r="AB19" s="22"/>
      <c r="AC19" s="22"/>
      <c r="AD19" s="22"/>
      <c r="AE19" s="22"/>
      <c r="AF19" s="28"/>
      <c r="AG19" s="69"/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43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2015</v>
      </c>
      <c r="Y20" s="22" t="s">
        <v>28</v>
      </c>
      <c r="Z20" s="43" t="s">
        <v>15</v>
      </c>
      <c r="AA20" s="22">
        <v>1</v>
      </c>
      <c r="AB20" s="22">
        <v>0</v>
      </c>
      <c r="AC20" s="22">
        <v>0</v>
      </c>
      <c r="AD20" s="22">
        <v>1</v>
      </c>
      <c r="AE20" s="22">
        <v>2</v>
      </c>
      <c r="AF20" s="28">
        <v>0.5</v>
      </c>
      <c r="AG20" s="69">
        <v>4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48" t="s">
        <v>34</v>
      </c>
      <c r="C21" s="49"/>
      <c r="D21" s="50"/>
      <c r="E21" s="51">
        <f>SUM(E4:E20)</f>
        <v>51</v>
      </c>
      <c r="F21" s="51">
        <f>SUM(F4:F20)</f>
        <v>2</v>
      </c>
      <c r="G21" s="51">
        <f>SUM(G4:G20)</f>
        <v>11</v>
      </c>
      <c r="H21" s="51">
        <f>SUM(H4:H20)</f>
        <v>33</v>
      </c>
      <c r="I21" s="51">
        <f>SUM(I4:I20)</f>
        <v>140</v>
      </c>
      <c r="J21" s="52">
        <v>0</v>
      </c>
      <c r="K21" s="38">
        <f>SUM(K4:K20)</f>
        <v>0</v>
      </c>
      <c r="L21" s="17"/>
      <c r="M21" s="15"/>
      <c r="N21" s="53"/>
      <c r="O21" s="54"/>
      <c r="P21" s="18"/>
      <c r="Q21" s="51">
        <f>SUM(Q4:Q20)</f>
        <v>0</v>
      </c>
      <c r="R21" s="51">
        <f>SUM(R4:R20)</f>
        <v>0</v>
      </c>
      <c r="S21" s="51">
        <f>SUM(S4:S20)</f>
        <v>0</v>
      </c>
      <c r="T21" s="51">
        <f>SUM(T4:T20)</f>
        <v>0</v>
      </c>
      <c r="U21" s="51">
        <f>SUM(U4:U20)</f>
        <v>0</v>
      </c>
      <c r="V21" s="23">
        <v>0</v>
      </c>
      <c r="W21" s="38">
        <f>SUM(W4:W20)</f>
        <v>0</v>
      </c>
      <c r="X21" s="11" t="s">
        <v>34</v>
      </c>
      <c r="Y21" s="12"/>
      <c r="Z21" s="10"/>
      <c r="AA21" s="51">
        <f>SUM(AA4:AA20)</f>
        <v>70</v>
      </c>
      <c r="AB21" s="51">
        <f>SUM(AB4:AB20)</f>
        <v>1</v>
      </c>
      <c r="AC21" s="51">
        <f>SUM(AC4:AC20)</f>
        <v>49</v>
      </c>
      <c r="AD21" s="51">
        <f>SUM(AD4:AD20)</f>
        <v>49</v>
      </c>
      <c r="AE21" s="51">
        <f>SUM(AE4:AE20)</f>
        <v>178</v>
      </c>
      <c r="AF21" s="52">
        <f>PRODUCT(AE21/AG21)</f>
        <v>0.55279503105590067</v>
      </c>
      <c r="AG21" s="38">
        <f>SUM(AG4:AG20)</f>
        <v>322</v>
      </c>
      <c r="AH21" s="17"/>
      <c r="AI21" s="15"/>
      <c r="AJ21" s="53"/>
      <c r="AK21" s="54"/>
      <c r="AL21" s="18"/>
      <c r="AM21" s="51">
        <f>SUM(AM4:AM20)</f>
        <v>1</v>
      </c>
      <c r="AN21" s="51">
        <f>SUM(AN4:AN20)</f>
        <v>0</v>
      </c>
      <c r="AO21" s="51">
        <f>SUM(AO4:AO20)</f>
        <v>1</v>
      </c>
      <c r="AP21" s="51">
        <f>SUM(AP4:AP20)</f>
        <v>0</v>
      </c>
      <c r="AQ21" s="51">
        <f>SUM(AQ4:AQ20)</f>
        <v>4</v>
      </c>
      <c r="AR21" s="52">
        <f>PRODUCT(AQ21/AS21)</f>
        <v>0.8</v>
      </c>
      <c r="AS21" s="42">
        <f>SUM(AS4:AS20)</f>
        <v>5</v>
      </c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55"/>
      <c r="K22" s="21"/>
      <c r="L22" s="18"/>
      <c r="M22" s="18"/>
      <c r="N22" s="18"/>
      <c r="O22" s="18"/>
      <c r="P22" s="24"/>
      <c r="Q22" s="24"/>
      <c r="R22" s="25"/>
      <c r="S22" s="24"/>
      <c r="T22" s="24"/>
      <c r="U22" s="18"/>
      <c r="V22" s="18"/>
      <c r="W22" s="21"/>
      <c r="X22" s="24"/>
      <c r="Y22" s="24"/>
      <c r="Z22" s="24"/>
      <c r="AA22" s="24"/>
      <c r="AB22" s="24"/>
      <c r="AC22" s="24"/>
      <c r="AD22" s="24"/>
      <c r="AE22" s="24"/>
      <c r="AF22" s="55"/>
      <c r="AG22" s="21"/>
      <c r="AH22" s="18"/>
      <c r="AI22" s="18"/>
      <c r="AJ22" s="18"/>
      <c r="AK22" s="18"/>
      <c r="AL22" s="24"/>
      <c r="AM22" s="24"/>
      <c r="AN22" s="25"/>
      <c r="AO22" s="24"/>
      <c r="AP22" s="24"/>
      <c r="AQ22" s="18"/>
      <c r="AR22" s="18"/>
      <c r="AS22" s="2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56" t="s">
        <v>35</v>
      </c>
      <c r="C23" s="57"/>
      <c r="D23" s="58"/>
      <c r="E23" s="10" t="s">
        <v>2</v>
      </c>
      <c r="F23" s="13" t="s">
        <v>6</v>
      </c>
      <c r="G23" s="10" t="s">
        <v>4</v>
      </c>
      <c r="H23" s="13" t="s">
        <v>5</v>
      </c>
      <c r="I23" s="13" t="s">
        <v>8</v>
      </c>
      <c r="J23" s="13" t="s">
        <v>9</v>
      </c>
      <c r="K23" s="18"/>
      <c r="L23" s="13" t="s">
        <v>10</v>
      </c>
      <c r="M23" s="13" t="s">
        <v>11</v>
      </c>
      <c r="N23" s="13" t="s">
        <v>36</v>
      </c>
      <c r="O23" s="13" t="s">
        <v>37</v>
      </c>
      <c r="Q23" s="25"/>
      <c r="R23" s="25" t="s">
        <v>12</v>
      </c>
      <c r="S23" s="25"/>
      <c r="T23" s="24" t="s">
        <v>24</v>
      </c>
      <c r="U23" s="18"/>
      <c r="V23" s="21"/>
      <c r="W23" s="21"/>
      <c r="X23" s="59"/>
      <c r="Y23" s="59"/>
      <c r="Z23" s="59"/>
      <c r="AA23" s="59"/>
      <c r="AB23" s="59"/>
      <c r="AC23" s="25"/>
      <c r="AD23" s="25"/>
      <c r="AE23" s="25"/>
      <c r="AF23" s="24"/>
      <c r="AG23" s="24"/>
      <c r="AH23" s="24"/>
      <c r="AI23" s="24"/>
      <c r="AJ23" s="24"/>
      <c r="AK23" s="24"/>
      <c r="AM23" s="21"/>
      <c r="AN23" s="59"/>
      <c r="AO23" s="59"/>
      <c r="AP23" s="59"/>
      <c r="AQ23" s="59"/>
      <c r="AR23" s="59"/>
      <c r="AS23" s="59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6" t="s">
        <v>38</v>
      </c>
      <c r="C24" s="7"/>
      <c r="D24" s="27"/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1">
        <v>0</v>
      </c>
      <c r="K24" s="24">
        <v>0</v>
      </c>
      <c r="L24" s="62">
        <v>0</v>
      </c>
      <c r="M24" s="62">
        <v>0</v>
      </c>
      <c r="N24" s="62">
        <v>0</v>
      </c>
      <c r="O24" s="62">
        <v>0</v>
      </c>
      <c r="Q24" s="25"/>
      <c r="R24" s="25"/>
      <c r="S24" s="25"/>
      <c r="T24" s="24" t="s">
        <v>39</v>
      </c>
      <c r="U24" s="24"/>
      <c r="V24" s="24"/>
      <c r="W24" s="24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5"/>
      <c r="AO24" s="25"/>
      <c r="AP24" s="25"/>
      <c r="AQ24" s="25"/>
      <c r="AR24" s="25"/>
      <c r="AS24" s="25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3" t="s">
        <v>13</v>
      </c>
      <c r="C25" s="64"/>
      <c r="D25" s="65"/>
      <c r="E25" s="60">
        <f>PRODUCT(E21+Q21)</f>
        <v>51</v>
      </c>
      <c r="F25" s="60">
        <f>PRODUCT(F21+R21)</f>
        <v>2</v>
      </c>
      <c r="G25" s="60">
        <f>PRODUCT(G21+S21)</f>
        <v>11</v>
      </c>
      <c r="H25" s="60">
        <f>PRODUCT(H21+T21)</f>
        <v>33</v>
      </c>
      <c r="I25" s="60">
        <f>PRODUCT(I21+U21)</f>
        <v>140</v>
      </c>
      <c r="J25" s="61"/>
      <c r="K25" s="24">
        <f>PRODUCT(K21+W21)</f>
        <v>0</v>
      </c>
      <c r="L25" s="62">
        <f>PRODUCT((F25+G25)/E25)</f>
        <v>0.25490196078431371</v>
      </c>
      <c r="M25" s="62">
        <f>PRODUCT(H25/E25)</f>
        <v>0.6470588235294118</v>
      </c>
      <c r="N25" s="62">
        <f>PRODUCT((F25+G25+H25)/E25)</f>
        <v>0.90196078431372551</v>
      </c>
      <c r="O25" s="62">
        <f>PRODUCT(I25/E25)</f>
        <v>2.7450980392156863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0" t="s">
        <v>31</v>
      </c>
      <c r="C26" s="19"/>
      <c r="D26" s="29"/>
      <c r="E26" s="60">
        <f>PRODUCT(AA21+AM21)</f>
        <v>71</v>
      </c>
      <c r="F26" s="60">
        <f>PRODUCT(AB21+AN21)</f>
        <v>1</v>
      </c>
      <c r="G26" s="60">
        <f>PRODUCT(AC21+AO21)</f>
        <v>50</v>
      </c>
      <c r="H26" s="60">
        <f>PRODUCT(AD21+AP21)</f>
        <v>49</v>
      </c>
      <c r="I26" s="60">
        <f>PRODUCT(AE21+AQ21)</f>
        <v>182</v>
      </c>
      <c r="J26" s="61">
        <f>PRODUCT(I26/K26)</f>
        <v>0.55657492354740057</v>
      </c>
      <c r="K26" s="18">
        <f>PRODUCT(AG21+AS21)</f>
        <v>327</v>
      </c>
      <c r="L26" s="62">
        <f>PRODUCT((F26+G26)/E26)</f>
        <v>0.71830985915492962</v>
      </c>
      <c r="M26" s="62">
        <f>PRODUCT(H26/E26)</f>
        <v>0.6901408450704225</v>
      </c>
      <c r="N26" s="62">
        <f>PRODUCT((F26+G26+H26)/E26)</f>
        <v>1.408450704225352</v>
      </c>
      <c r="O26" s="62">
        <f>PRODUCT(I26/49)</f>
        <v>3.7142857142857144</v>
      </c>
      <c r="Q26" s="25"/>
      <c r="R26" s="25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18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66" t="s">
        <v>34</v>
      </c>
      <c r="C27" s="67"/>
      <c r="D27" s="68"/>
      <c r="E27" s="60">
        <f>SUM(E24:E26)</f>
        <v>122</v>
      </c>
      <c r="F27" s="60">
        <f t="shared" ref="F27:I27" si="0">SUM(F24:F26)</f>
        <v>3</v>
      </c>
      <c r="G27" s="60">
        <f t="shared" si="0"/>
        <v>61</v>
      </c>
      <c r="H27" s="60">
        <f t="shared" si="0"/>
        <v>82</v>
      </c>
      <c r="I27" s="60">
        <f t="shared" si="0"/>
        <v>322</v>
      </c>
      <c r="J27" s="61">
        <f>PRODUCT(I27/K27)</f>
        <v>0.98470948012232418</v>
      </c>
      <c r="K27" s="24">
        <f>SUM(K24:K26)</f>
        <v>327</v>
      </c>
      <c r="L27" s="62">
        <f>PRODUCT((F27+G27)/E27)</f>
        <v>0.52459016393442626</v>
      </c>
      <c r="M27" s="62">
        <f>PRODUCT(H27/E27)</f>
        <v>0.67213114754098358</v>
      </c>
      <c r="N27" s="62">
        <f>PRODUCT((F27+G27+H27)/E27)</f>
        <v>1.1967213114754098</v>
      </c>
      <c r="O27" s="62">
        <f>PRODUCT(I27/100)</f>
        <v>3.22</v>
      </c>
      <c r="Q27" s="18"/>
      <c r="R27" s="18"/>
      <c r="S27" s="18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18"/>
      <c r="F28" s="18"/>
      <c r="G28" s="18"/>
      <c r="H28" s="18"/>
      <c r="I28" s="18"/>
      <c r="J28" s="24"/>
      <c r="K28" s="24"/>
      <c r="L28" s="18"/>
      <c r="M28" s="18"/>
      <c r="N28" s="18"/>
      <c r="O28" s="18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18"/>
      <c r="AL192" s="18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2018-12-16T12:55:42Z</dcterms:modified>
</cp:coreProperties>
</file>